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64011"/>
  <mc:AlternateContent xmlns:mc="http://schemas.openxmlformats.org/markup-compatibility/2006">
    <mc:Choice Requires="x15">
      <x15ac:absPath xmlns:x15ac="http://schemas.microsoft.com/office/spreadsheetml/2010/11/ac" url="R:\Re-Entry\Notification of Funding Opportunity (NoFO)\2019\"/>
    </mc:Choice>
  </mc:AlternateContent>
  <bookViews>
    <workbookView xWindow="0" yWindow="0" windowWidth="23595" windowHeight="11085" tabRatio="595"/>
  </bookViews>
  <sheets>
    <sheet name="hourly rate template " sheetId="14" r:id="rId1"/>
    <sheet name="hourly rate template sample" sheetId="13" r:id="rId2"/>
  </sheets>
  <calcPr calcId="162913"/>
</workbook>
</file>

<file path=xl/calcChain.xml><?xml version="1.0" encoding="utf-8"?>
<calcChain xmlns="http://schemas.openxmlformats.org/spreadsheetml/2006/main">
  <c r="E25" i="14" l="1"/>
  <c r="E26" i="14"/>
  <c r="E29" i="14"/>
  <c r="D25" i="14"/>
  <c r="D26" i="14"/>
  <c r="D29" i="14"/>
  <c r="C25" i="14"/>
  <c r="C26" i="14"/>
  <c r="C29" i="14"/>
  <c r="B25" i="14"/>
  <c r="B26" i="14"/>
  <c r="E10" i="14"/>
  <c r="D10" i="14"/>
  <c r="C10" i="14"/>
  <c r="B10" i="14"/>
  <c r="C10" i="13"/>
  <c r="D10" i="13"/>
  <c r="E10" i="13"/>
  <c r="B10" i="13"/>
  <c r="E25" i="13"/>
  <c r="D25" i="13"/>
  <c r="C25" i="13"/>
  <c r="B25" i="13"/>
  <c r="E24" i="13"/>
  <c r="E26" i="13"/>
  <c r="E29" i="13"/>
  <c r="D24" i="13"/>
  <c r="D26" i="13"/>
  <c r="D29" i="13"/>
  <c r="C24" i="13"/>
  <c r="C26" i="13"/>
  <c r="C29" i="13"/>
  <c r="B24" i="13"/>
  <c r="B26" i="13"/>
  <c r="B29" i="14"/>
  <c r="F26" i="14"/>
  <c r="F29" i="14"/>
  <c r="B29" i="13"/>
  <c r="F26" i="13"/>
  <c r="F29" i="13"/>
  <c r="B13" i="13"/>
  <c r="B14" i="13"/>
  <c r="C13" i="13"/>
  <c r="C14" i="13"/>
  <c r="D13" i="13"/>
  <c r="D14" i="13"/>
  <c r="E13" i="13"/>
  <c r="E14" i="13"/>
  <c r="E16" i="14"/>
  <c r="E18" i="14"/>
  <c r="E28" i="14"/>
  <c r="E30" i="14"/>
  <c r="C16" i="14"/>
  <c r="C18" i="14"/>
  <c r="C28" i="14"/>
  <c r="C30" i="14"/>
  <c r="D16" i="14"/>
  <c r="D18" i="14"/>
  <c r="D28" i="14"/>
  <c r="D30" i="14"/>
  <c r="B16" i="14"/>
  <c r="B18" i="14"/>
  <c r="E16" i="13"/>
  <c r="E18" i="13"/>
  <c r="E28" i="13"/>
  <c r="E30" i="13"/>
  <c r="C16" i="13"/>
  <c r="C18" i="13"/>
  <c r="C28" i="13"/>
  <c r="C30" i="13"/>
  <c r="D16" i="13"/>
  <c r="D18" i="13"/>
  <c r="D28" i="13"/>
  <c r="D30" i="13"/>
  <c r="B16" i="13"/>
  <c r="B18" i="13"/>
  <c r="B28" i="14"/>
  <c r="B30" i="14"/>
  <c r="F18" i="14"/>
  <c r="F28" i="14"/>
  <c r="F30" i="14"/>
  <c r="B28" i="13"/>
  <c r="B30" i="13"/>
  <c r="F18" i="13"/>
  <c r="F28" i="13"/>
  <c r="F30" i="13"/>
</calcChain>
</file>

<file path=xl/sharedStrings.xml><?xml version="1.0" encoding="utf-8"?>
<sst xmlns="http://schemas.openxmlformats.org/spreadsheetml/2006/main" count="72" uniqueCount="34">
  <si>
    <t>Total Salary</t>
  </si>
  <si>
    <t>Name</t>
  </si>
  <si>
    <t>Title</t>
  </si>
  <si>
    <t>(formulas are embedded in form)</t>
  </si>
  <si>
    <t>(copy columns as necessary for additional personnel)</t>
  </si>
  <si>
    <t>Annual Salary</t>
  </si>
  <si>
    <t>Total Salary and Benefits</t>
  </si>
  <si>
    <t>Hours per year</t>
  </si>
  <si>
    <t>less:</t>
  </si>
  <si>
    <t>Holiday hours</t>
  </si>
  <si>
    <t>Benefit Amount</t>
  </si>
  <si>
    <t>Chargable Hours</t>
  </si>
  <si>
    <t>Group Rate</t>
  </si>
  <si>
    <t>divided by Chargable Hours:</t>
  </si>
  <si>
    <t>equals Hourly Recharge Rate:</t>
  </si>
  <si>
    <r>
      <t xml:space="preserve">equals Chargable </t>
    </r>
    <r>
      <rPr>
        <i/>
        <sz val="10"/>
        <rFont val="Arial"/>
        <family val="2"/>
      </rPr>
      <t>(Productive)</t>
    </r>
    <r>
      <rPr>
        <i/>
        <sz val="12"/>
        <rFont val="Arial"/>
        <family val="2"/>
      </rPr>
      <t xml:space="preserve"> Hours:</t>
    </r>
  </si>
  <si>
    <t>This calculation can be used when a group rate is charged to users</t>
  </si>
  <si>
    <t>Total Salary &amp; Benefits</t>
  </si>
  <si>
    <t>Case Mgr 2</t>
  </si>
  <si>
    <t>Mary James</t>
  </si>
  <si>
    <t>Jane Thomas</t>
  </si>
  <si>
    <t>Tina Davis</t>
  </si>
  <si>
    <t>April Smith</t>
  </si>
  <si>
    <t>Case Mgr 1</t>
  </si>
  <si>
    <t>Clinical Counselor</t>
  </si>
  <si>
    <t>Director</t>
  </si>
  <si>
    <t xml:space="preserve">  FICA</t>
  </si>
  <si>
    <t xml:space="preserve"> Medicare</t>
  </si>
  <si>
    <t xml:space="preserve"> Insurance (health, life, long-term)</t>
  </si>
  <si>
    <t>PTO hours (includes vac, sick, personal)</t>
  </si>
  <si>
    <t>Non-Productive hours (based on 5%)</t>
  </si>
  <si>
    <t>Agency to complete green shaded areas</t>
  </si>
  <si>
    <t xml:space="preserve">  Portion of Time Devoted to Activity</t>
  </si>
  <si>
    <t>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</si>
</sst>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70" formatCode="&quot;$&quot;#,##0"/>
  </numFmts>
  <fonts count="12" x14ac:knownFonts="1">
    <font>
      <sz val="10"/>
      <name val="Verdana"/>
    </font>
    <font>
      <sz val="10"/>
      <name val="Verdana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color indexed="55"/>
      <name val="Arial"/>
      <family val="2"/>
    </font>
    <font>
      <i/>
      <u/>
      <sz val="10"/>
      <color indexed="17"/>
      <name val="Arial"/>
      <family val="2"/>
    </font>
    <font>
      <i/>
      <u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Verdana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/>
    <xf numFmtId="0" fontId="7" fillId="0" borderId="0" xfId="0" applyFont="1" applyBorder="1" applyAlignment="1"/>
    <xf numFmtId="0" fontId="4" fillId="2" borderId="1" xfId="0" applyFont="1" applyFill="1" applyBorder="1"/>
    <xf numFmtId="0" fontId="4" fillId="0" borderId="2" xfId="0" applyFont="1" applyBorder="1"/>
    <xf numFmtId="3" fontId="4" fillId="2" borderId="3" xfId="0" applyNumberFormat="1" applyFont="1" applyFill="1" applyBorder="1"/>
    <xf numFmtId="9" fontId="5" fillId="2" borderId="4" xfId="1" applyFont="1" applyFill="1" applyBorder="1"/>
    <xf numFmtId="3" fontId="4" fillId="3" borderId="2" xfId="0" applyNumberFormat="1" applyFont="1" applyFill="1" applyBorder="1"/>
    <xf numFmtId="3" fontId="4" fillId="0" borderId="2" xfId="0" applyNumberFormat="1" applyFont="1" applyBorder="1"/>
    <xf numFmtId="10" fontId="4" fillId="2" borderId="2" xfId="1" applyNumberFormat="1" applyFont="1" applyFill="1" applyBorder="1"/>
    <xf numFmtId="3" fontId="4" fillId="0" borderId="2" xfId="0" applyNumberFormat="1" applyFont="1" applyFill="1" applyBorder="1"/>
    <xf numFmtId="164" fontId="3" fillId="3" borderId="2" xfId="0" applyNumberFormat="1" applyFont="1" applyFill="1" applyBorder="1"/>
    <xf numFmtId="0" fontId="6" fillId="0" borderId="0" xfId="0" applyFont="1" applyAlignment="1">
      <alignment horizontal="left"/>
    </xf>
    <xf numFmtId="9" fontId="5" fillId="3" borderId="4" xfId="1" applyFont="1" applyFill="1" applyBorder="1"/>
    <xf numFmtId="0" fontId="4" fillId="4" borderId="2" xfId="0" applyFont="1" applyFill="1" applyBorder="1"/>
    <xf numFmtId="3" fontId="4" fillId="4" borderId="2" xfId="0" applyNumberFormat="1" applyFont="1" applyFill="1" applyBorder="1"/>
    <xf numFmtId="9" fontId="5" fillId="4" borderId="2" xfId="1" applyFont="1" applyFill="1" applyBorder="1"/>
    <xf numFmtId="10" fontId="4" fillId="4" borderId="2" xfId="1" applyNumberFormat="1" applyFont="1" applyFill="1" applyBorder="1"/>
    <xf numFmtId="0" fontId="4" fillId="5" borderId="1" xfId="0" applyFont="1" applyFill="1" applyBorder="1" applyAlignment="1">
      <alignment horizontal="center"/>
    </xf>
    <xf numFmtId="3" fontId="11" fillId="4" borderId="2" xfId="0" applyNumberFormat="1" applyFont="1" applyFill="1" applyBorder="1" applyAlignment="1">
      <alignment horizontal="center"/>
    </xf>
    <xf numFmtId="9" fontId="11" fillId="4" borderId="2" xfId="1" applyFont="1" applyFill="1" applyBorder="1" applyAlignment="1">
      <alignment horizontal="center"/>
    </xf>
    <xf numFmtId="170" fontId="4" fillId="2" borderId="2" xfId="1" applyNumberFormat="1" applyFont="1" applyFill="1" applyBorder="1"/>
    <xf numFmtId="0" fontId="4" fillId="0" borderId="5" xfId="0" applyFont="1" applyBorder="1"/>
    <xf numFmtId="0" fontId="6" fillId="0" borderId="5" xfId="0" applyFont="1" applyBorder="1" applyAlignment="1">
      <alignment horizontal="right"/>
    </xf>
    <xf numFmtId="0" fontId="11" fillId="4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4" fillId="2" borderId="2" xfId="1" applyNumberFormat="1" applyFont="1" applyFill="1" applyBorder="1"/>
    <xf numFmtId="0" fontId="9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pane xSplit="1" topLeftCell="B1" activePane="topRight" state="frozen"/>
      <selection pane="topRight" activeCell="N22" sqref="N22"/>
    </sheetView>
  </sheetViews>
  <sheetFormatPr defaultColWidth="10.75" defaultRowHeight="15" x14ac:dyDescent="0.2"/>
  <cols>
    <col min="1" max="1" width="44.875" style="1" customWidth="1"/>
    <col min="2" max="5" width="17.125" style="1" customWidth="1"/>
    <col min="6" max="6" width="25.25" style="1" customWidth="1"/>
    <col min="7" max="16384" width="10.75" style="1"/>
  </cols>
  <sheetData>
    <row r="1" spans="1:6" x14ac:dyDescent="0.2">
      <c r="A1" s="29"/>
      <c r="B1" s="5"/>
      <c r="D1" s="6" t="s">
        <v>31</v>
      </c>
      <c r="E1" s="5"/>
      <c r="F1" s="32" t="s">
        <v>16</v>
      </c>
    </row>
    <row r="2" spans="1:6" x14ac:dyDescent="0.2">
      <c r="A2" s="29"/>
      <c r="B2" s="3"/>
      <c r="D2" s="30" t="s">
        <v>4</v>
      </c>
      <c r="E2" s="3"/>
      <c r="F2" s="33"/>
    </row>
    <row r="3" spans="1:6" ht="9.9499999999999993" customHeight="1" x14ac:dyDescent="0.2">
      <c r="A3" s="3"/>
      <c r="B3" s="3"/>
      <c r="F3" s="33"/>
    </row>
    <row r="4" spans="1:6" ht="15.75" thickBot="1" x14ac:dyDescent="0.25"/>
    <row r="5" spans="1:6" ht="21" customHeight="1" thickBot="1" x14ac:dyDescent="0.25">
      <c r="A5" s="1" t="s">
        <v>1</v>
      </c>
      <c r="B5" s="7" t="s">
        <v>19</v>
      </c>
      <c r="C5" s="7" t="s">
        <v>20</v>
      </c>
      <c r="D5" s="7" t="s">
        <v>21</v>
      </c>
      <c r="E5" s="7" t="s">
        <v>22</v>
      </c>
      <c r="F5" s="22" t="s">
        <v>12</v>
      </c>
    </row>
    <row r="6" spans="1:6" ht="21" customHeight="1" thickBot="1" x14ac:dyDescent="0.25">
      <c r="A6" s="1" t="s">
        <v>2</v>
      </c>
      <c r="B6" s="7" t="s">
        <v>23</v>
      </c>
      <c r="C6" s="7" t="s">
        <v>18</v>
      </c>
      <c r="D6" s="7" t="s">
        <v>24</v>
      </c>
      <c r="E6" s="7" t="s">
        <v>25</v>
      </c>
      <c r="F6" s="18"/>
    </row>
    <row r="7" spans="1:6" x14ac:dyDescent="0.2">
      <c r="B7" s="8"/>
      <c r="C7" s="8"/>
      <c r="D7" s="8"/>
      <c r="E7" s="8"/>
      <c r="F7" s="18"/>
    </row>
    <row r="8" spans="1:6" x14ac:dyDescent="0.2">
      <c r="A8" s="1" t="s">
        <v>5</v>
      </c>
      <c r="B8" s="9"/>
      <c r="C8" s="9"/>
      <c r="D8" s="9"/>
      <c r="E8" s="9"/>
      <c r="F8" s="19"/>
    </row>
    <row r="9" spans="1:6" x14ac:dyDescent="0.2">
      <c r="A9" s="2" t="s">
        <v>32</v>
      </c>
      <c r="B9" s="10"/>
      <c r="C9" s="10"/>
      <c r="D9" s="10"/>
      <c r="E9" s="10"/>
      <c r="F9" s="20"/>
    </row>
    <row r="10" spans="1:6" x14ac:dyDescent="0.2">
      <c r="A10" s="1" t="s">
        <v>0</v>
      </c>
      <c r="B10" s="11">
        <f>B8*B9</f>
        <v>0</v>
      </c>
      <c r="C10" s="11">
        <f>C8*C9</f>
        <v>0</v>
      </c>
      <c r="D10" s="11">
        <f>D8*D9</f>
        <v>0</v>
      </c>
      <c r="E10" s="11">
        <f>E8*E9</f>
        <v>0</v>
      </c>
      <c r="F10" s="19"/>
    </row>
    <row r="11" spans="1:6" ht="8.1" customHeight="1" x14ac:dyDescent="0.2">
      <c r="B11" s="12"/>
      <c r="C11" s="12"/>
      <c r="D11" s="12"/>
      <c r="E11" s="12"/>
      <c r="F11" s="19"/>
    </row>
    <row r="12" spans="1:6" x14ac:dyDescent="0.2">
      <c r="A12" s="1" t="s">
        <v>33</v>
      </c>
      <c r="B12" s="13"/>
      <c r="C12" s="13"/>
      <c r="D12" s="13"/>
      <c r="E12" s="13"/>
      <c r="F12" s="21"/>
    </row>
    <row r="13" spans="1:6" x14ac:dyDescent="0.2">
      <c r="A13" s="2" t="s">
        <v>26</v>
      </c>
      <c r="B13" s="25"/>
      <c r="C13" s="25"/>
      <c r="D13" s="25"/>
      <c r="E13" s="25"/>
      <c r="F13" s="21"/>
    </row>
    <row r="14" spans="1:6" x14ac:dyDescent="0.2">
      <c r="A14" s="2" t="s">
        <v>27</v>
      </c>
      <c r="B14" s="25"/>
      <c r="C14" s="25"/>
      <c r="D14" s="25"/>
      <c r="E14" s="25"/>
      <c r="F14" s="21"/>
    </row>
    <row r="15" spans="1:6" x14ac:dyDescent="0.2">
      <c r="A15" s="2" t="s">
        <v>28</v>
      </c>
      <c r="B15" s="25"/>
      <c r="C15" s="25"/>
      <c r="D15" s="25"/>
      <c r="E15" s="25"/>
      <c r="F15" s="21"/>
    </row>
    <row r="16" spans="1:6" x14ac:dyDescent="0.2">
      <c r="A16" s="1" t="s">
        <v>10</v>
      </c>
      <c r="B16" s="11">
        <f>SUM(B13:B15)</f>
        <v>0</v>
      </c>
      <c r="C16" s="11">
        <f>SUM(C13:C15)</f>
        <v>0</v>
      </c>
      <c r="D16" s="11">
        <f>SUM(D13:D15)</f>
        <v>0</v>
      </c>
      <c r="E16" s="11">
        <f>SUM(E13:E15)</f>
        <v>0</v>
      </c>
      <c r="F16" s="23" t="s">
        <v>17</v>
      </c>
    </row>
    <row r="17" spans="1:6" ht="8.1" customHeight="1" x14ac:dyDescent="0.2">
      <c r="B17" s="14"/>
      <c r="C17" s="14"/>
      <c r="D17" s="14"/>
      <c r="E17" s="14"/>
      <c r="F17" s="19"/>
    </row>
    <row r="18" spans="1:6" x14ac:dyDescent="0.2">
      <c r="A18" s="1" t="s">
        <v>6</v>
      </c>
      <c r="B18" s="11">
        <f>B10+B16</f>
        <v>0</v>
      </c>
      <c r="C18" s="11">
        <f>C10+C16</f>
        <v>0</v>
      </c>
      <c r="D18" s="11">
        <f>D10+D16</f>
        <v>0</v>
      </c>
      <c r="E18" s="11">
        <f>E10+E16</f>
        <v>0</v>
      </c>
      <c r="F18" s="11">
        <f>SUM(B18:E18)</f>
        <v>0</v>
      </c>
    </row>
    <row r="19" spans="1:6" x14ac:dyDescent="0.2">
      <c r="B19" s="12"/>
      <c r="C19" s="12"/>
      <c r="D19" s="12"/>
      <c r="E19" s="12"/>
      <c r="F19" s="19"/>
    </row>
    <row r="20" spans="1:6" x14ac:dyDescent="0.2">
      <c r="A20" s="1" t="s">
        <v>7</v>
      </c>
      <c r="B20" s="31"/>
      <c r="C20" s="31"/>
      <c r="D20" s="31"/>
      <c r="E20" s="31"/>
      <c r="F20" s="19"/>
    </row>
    <row r="21" spans="1:6" x14ac:dyDescent="0.2">
      <c r="A21" s="2" t="s">
        <v>8</v>
      </c>
      <c r="B21" s="12"/>
      <c r="C21" s="12"/>
      <c r="D21" s="12"/>
      <c r="E21" s="12"/>
      <c r="F21" s="19"/>
    </row>
    <row r="22" spans="1:6" x14ac:dyDescent="0.2">
      <c r="A22" s="4" t="s">
        <v>29</v>
      </c>
      <c r="B22" s="9"/>
      <c r="C22" s="9"/>
      <c r="D22" s="9"/>
      <c r="E22" s="9"/>
      <c r="F22" s="19"/>
    </row>
    <row r="23" spans="1:6" x14ac:dyDescent="0.2">
      <c r="A23" s="4" t="s">
        <v>9</v>
      </c>
      <c r="B23" s="9"/>
      <c r="C23" s="9"/>
      <c r="D23" s="9"/>
      <c r="E23" s="9"/>
      <c r="F23" s="19"/>
    </row>
    <row r="24" spans="1:6" x14ac:dyDescent="0.2">
      <c r="A24" s="4" t="s">
        <v>30</v>
      </c>
      <c r="B24" s="9"/>
      <c r="C24" s="9"/>
      <c r="D24" s="9"/>
      <c r="E24" s="9"/>
      <c r="F24" s="19"/>
    </row>
    <row r="25" spans="1:6" x14ac:dyDescent="0.2">
      <c r="A25" s="2" t="s">
        <v>32</v>
      </c>
      <c r="B25" s="17">
        <f>B9</f>
        <v>0</v>
      </c>
      <c r="C25" s="17">
        <f>C9</f>
        <v>0</v>
      </c>
      <c r="D25" s="17">
        <f>D9</f>
        <v>0</v>
      </c>
      <c r="E25" s="17">
        <f>E9</f>
        <v>0</v>
      </c>
      <c r="F25" s="24" t="s">
        <v>11</v>
      </c>
    </row>
    <row r="26" spans="1:6" x14ac:dyDescent="0.2">
      <c r="A26" s="2" t="s">
        <v>15</v>
      </c>
      <c r="B26" s="11">
        <f>SUM(B20:B24)*B25</f>
        <v>0</v>
      </c>
      <c r="C26" s="11">
        <f>SUM(C20:C24)*C25</f>
        <v>0</v>
      </c>
      <c r="D26" s="11">
        <f>SUM(D20:D24)*D25</f>
        <v>0</v>
      </c>
      <c r="E26" s="11">
        <f>SUM(E20:E24)*E25</f>
        <v>0</v>
      </c>
      <c r="F26" s="11">
        <f>SUM(B26:E26)</f>
        <v>0</v>
      </c>
    </row>
    <row r="27" spans="1:6" x14ac:dyDescent="0.2">
      <c r="B27" s="12"/>
      <c r="C27" s="12"/>
      <c r="D27" s="12"/>
      <c r="E27" s="12"/>
      <c r="F27" s="19"/>
    </row>
    <row r="28" spans="1:6" x14ac:dyDescent="0.2">
      <c r="A28" s="1" t="s">
        <v>6</v>
      </c>
      <c r="B28" s="11">
        <f>B18</f>
        <v>0</v>
      </c>
      <c r="C28" s="11">
        <f>C18</f>
        <v>0</v>
      </c>
      <c r="D28" s="11">
        <f>D18</f>
        <v>0</v>
      </c>
      <c r="E28" s="11">
        <f>E18</f>
        <v>0</v>
      </c>
      <c r="F28" s="11">
        <f>F18</f>
        <v>0</v>
      </c>
    </row>
    <row r="29" spans="1:6" x14ac:dyDescent="0.2">
      <c r="A29" s="2" t="s">
        <v>13</v>
      </c>
      <c r="B29" s="11">
        <f>B26</f>
        <v>0</v>
      </c>
      <c r="C29" s="11">
        <f>C26</f>
        <v>0</v>
      </c>
      <c r="D29" s="11">
        <f>D26</f>
        <v>0</v>
      </c>
      <c r="E29" s="11">
        <f>E26</f>
        <v>0</v>
      </c>
      <c r="F29" s="11">
        <f>F26</f>
        <v>0</v>
      </c>
    </row>
    <row r="30" spans="1:6" ht="21" customHeight="1" x14ac:dyDescent="0.25">
      <c r="A30" s="2" t="s">
        <v>14</v>
      </c>
      <c r="B30" s="15" t="str">
        <f>IF(B28=0,"",IF(B29=0,"",B28/B29))</f>
        <v/>
      </c>
      <c r="C30" s="15" t="str">
        <f>IF(C28=0,"",IF(C29=0,"",C28/C29))</f>
        <v/>
      </c>
      <c r="D30" s="15" t="str">
        <f>IF(D28=0,"",IF(D29=0,"",D28/D29))</f>
        <v/>
      </c>
      <c r="E30" s="15" t="str">
        <f>IF(E28=0,"",IF(E29=0,"",E28/E29))</f>
        <v/>
      </c>
      <c r="F30" s="15" t="str">
        <f>IF(F28=0,"",IF(F29=0,"",F28/F29))</f>
        <v/>
      </c>
    </row>
    <row r="31" spans="1:6" ht="15" customHeight="1" thickBot="1" x14ac:dyDescent="0.25">
      <c r="A31" s="16" t="s">
        <v>3</v>
      </c>
      <c r="B31" s="26"/>
      <c r="C31" s="27"/>
      <c r="D31" s="27"/>
      <c r="E31" s="27"/>
      <c r="F31" s="28"/>
    </row>
  </sheetData>
  <mergeCells count="1">
    <mergeCell ref="F1:F3"/>
  </mergeCells>
  <pageMargins left="0.45" right="0.55000000000000004" top="0.82" bottom="0.62" header="0.5" footer="0.5"/>
  <pageSetup orientation="landscape" horizontalDpi="4294967292" verticalDpi="4294967292" r:id="rId1"/>
  <headerFooter alignWithMargins="0">
    <oddHeader>&amp;C&amp;"Arial,Bold"&amp;12Recharge Personnel Hourly Rate Calculations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pane xSplit="1" topLeftCell="B1" activePane="topRight" state="frozen"/>
      <selection pane="topRight" activeCell="B38" sqref="B38"/>
    </sheetView>
  </sheetViews>
  <sheetFormatPr defaultColWidth="10.75" defaultRowHeight="15" x14ac:dyDescent="0.2"/>
  <cols>
    <col min="1" max="1" width="44.875" style="1" customWidth="1"/>
    <col min="2" max="5" width="17.125" style="1" customWidth="1"/>
    <col min="6" max="6" width="25.25" style="1" customWidth="1"/>
    <col min="7" max="16384" width="10.75" style="1"/>
  </cols>
  <sheetData>
    <row r="1" spans="1:6" x14ac:dyDescent="0.2">
      <c r="A1" s="29"/>
      <c r="B1" s="5"/>
      <c r="D1" s="6" t="s">
        <v>31</v>
      </c>
      <c r="E1" s="5"/>
      <c r="F1" s="32" t="s">
        <v>16</v>
      </c>
    </row>
    <row r="2" spans="1:6" x14ac:dyDescent="0.2">
      <c r="A2" s="29"/>
      <c r="B2" s="3"/>
      <c r="D2" s="30" t="s">
        <v>4</v>
      </c>
      <c r="E2" s="3"/>
      <c r="F2" s="33"/>
    </row>
    <row r="3" spans="1:6" ht="9.9499999999999993" customHeight="1" x14ac:dyDescent="0.2">
      <c r="A3" s="3"/>
      <c r="B3" s="3"/>
      <c r="F3" s="33"/>
    </row>
    <row r="4" spans="1:6" ht="15.75" thickBot="1" x14ac:dyDescent="0.25"/>
    <row r="5" spans="1:6" ht="21" customHeight="1" thickBot="1" x14ac:dyDescent="0.25">
      <c r="A5" s="1" t="s">
        <v>1</v>
      </c>
      <c r="B5" s="7" t="s">
        <v>19</v>
      </c>
      <c r="C5" s="7" t="s">
        <v>20</v>
      </c>
      <c r="D5" s="7" t="s">
        <v>21</v>
      </c>
      <c r="E5" s="7" t="s">
        <v>22</v>
      </c>
      <c r="F5" s="22" t="s">
        <v>12</v>
      </c>
    </row>
    <row r="6" spans="1:6" ht="21" customHeight="1" thickBot="1" x14ac:dyDescent="0.25">
      <c r="A6" s="1" t="s">
        <v>2</v>
      </c>
      <c r="B6" s="7" t="s">
        <v>23</v>
      </c>
      <c r="C6" s="7" t="s">
        <v>18</v>
      </c>
      <c r="D6" s="7" t="s">
        <v>24</v>
      </c>
      <c r="E6" s="7" t="s">
        <v>25</v>
      </c>
      <c r="F6" s="18"/>
    </row>
    <row r="7" spans="1:6" x14ac:dyDescent="0.2">
      <c r="B7" s="8"/>
      <c r="C7" s="8"/>
      <c r="D7" s="8"/>
      <c r="E7" s="8"/>
      <c r="F7" s="18"/>
    </row>
    <row r="8" spans="1:6" x14ac:dyDescent="0.2">
      <c r="A8" s="1" t="s">
        <v>5</v>
      </c>
      <c r="B8" s="9">
        <v>50000</v>
      </c>
      <c r="C8" s="9">
        <v>50000</v>
      </c>
      <c r="D8" s="9">
        <v>45000</v>
      </c>
      <c r="E8" s="9">
        <v>85000</v>
      </c>
      <c r="F8" s="19"/>
    </row>
    <row r="9" spans="1:6" x14ac:dyDescent="0.2">
      <c r="A9" s="2" t="s">
        <v>32</v>
      </c>
      <c r="B9" s="10">
        <v>1</v>
      </c>
      <c r="C9" s="10">
        <v>1</v>
      </c>
      <c r="D9" s="10">
        <v>0.55000000000000004</v>
      </c>
      <c r="E9" s="10">
        <v>7.0000000000000007E-2</v>
      </c>
      <c r="F9" s="20"/>
    </row>
    <row r="10" spans="1:6" x14ac:dyDescent="0.2">
      <c r="A10" s="1" t="s">
        <v>0</v>
      </c>
      <c r="B10" s="11">
        <f>B8*B9</f>
        <v>50000</v>
      </c>
      <c r="C10" s="11">
        <f>C8*C9</f>
        <v>50000</v>
      </c>
      <c r="D10" s="11">
        <f>D8*D9</f>
        <v>24750.000000000004</v>
      </c>
      <c r="E10" s="11">
        <f>E8*E9</f>
        <v>5950.0000000000009</v>
      </c>
      <c r="F10" s="19"/>
    </row>
    <row r="11" spans="1:6" ht="8.1" customHeight="1" x14ac:dyDescent="0.2">
      <c r="B11" s="12"/>
      <c r="C11" s="12"/>
      <c r="D11" s="12"/>
      <c r="E11" s="12"/>
      <c r="F11" s="19"/>
    </row>
    <row r="12" spans="1:6" x14ac:dyDescent="0.2">
      <c r="A12" s="1" t="s">
        <v>33</v>
      </c>
      <c r="B12" s="13"/>
      <c r="C12" s="13"/>
      <c r="D12" s="13"/>
      <c r="E12" s="13"/>
      <c r="F12" s="21"/>
    </row>
    <row r="13" spans="1:6" x14ac:dyDescent="0.2">
      <c r="A13" s="2" t="s">
        <v>26</v>
      </c>
      <c r="B13" s="25">
        <f>B10*6.2%</f>
        <v>3100</v>
      </c>
      <c r="C13" s="25">
        <f>C10*6.2%</f>
        <v>3100</v>
      </c>
      <c r="D13" s="25">
        <f>D10*6.2%</f>
        <v>1534.5000000000002</v>
      </c>
      <c r="E13" s="25">
        <f>E10*6.2%</f>
        <v>368.90000000000003</v>
      </c>
      <c r="F13" s="21"/>
    </row>
    <row r="14" spans="1:6" x14ac:dyDescent="0.2">
      <c r="A14" s="2" t="s">
        <v>27</v>
      </c>
      <c r="B14" s="25">
        <f>B10*1.45%</f>
        <v>725</v>
      </c>
      <c r="C14" s="25">
        <f>C10*1.45%</f>
        <v>725</v>
      </c>
      <c r="D14" s="25">
        <f>D10*1.45%</f>
        <v>358.875</v>
      </c>
      <c r="E14" s="25">
        <f>E10*1.45%</f>
        <v>86.275000000000006</v>
      </c>
      <c r="F14" s="21"/>
    </row>
    <row r="15" spans="1:6" x14ac:dyDescent="0.2">
      <c r="A15" s="2" t="s">
        <v>28</v>
      </c>
      <c r="B15" s="25">
        <v>15000</v>
      </c>
      <c r="C15" s="25">
        <v>15001</v>
      </c>
      <c r="D15" s="25">
        <v>0</v>
      </c>
      <c r="E15" s="25">
        <v>15003</v>
      </c>
      <c r="F15" s="21"/>
    </row>
    <row r="16" spans="1:6" x14ac:dyDescent="0.2">
      <c r="A16" s="1" t="s">
        <v>10</v>
      </c>
      <c r="B16" s="11">
        <f>SUM(B13:B15)</f>
        <v>18825</v>
      </c>
      <c r="C16" s="11">
        <f>SUM(C13:C15)</f>
        <v>18826</v>
      </c>
      <c r="D16" s="11">
        <f>SUM(D13:D15)</f>
        <v>1893.3750000000002</v>
      </c>
      <c r="E16" s="11">
        <f>SUM(E13:E15)</f>
        <v>15458.174999999999</v>
      </c>
      <c r="F16" s="23" t="s">
        <v>17</v>
      </c>
    </row>
    <row r="17" spans="1:6" ht="8.1" customHeight="1" x14ac:dyDescent="0.2">
      <c r="B17" s="14"/>
      <c r="C17" s="14"/>
      <c r="D17" s="14"/>
      <c r="E17" s="14"/>
      <c r="F17" s="19"/>
    </row>
    <row r="18" spans="1:6" x14ac:dyDescent="0.2">
      <c r="A18" s="1" t="s">
        <v>6</v>
      </c>
      <c r="B18" s="11">
        <f>B10+B16</f>
        <v>68825</v>
      </c>
      <c r="C18" s="11">
        <f>C10+C16</f>
        <v>68826</v>
      </c>
      <c r="D18" s="11">
        <f>D10+D16</f>
        <v>26643.375000000004</v>
      </c>
      <c r="E18" s="11">
        <f>E10+E16</f>
        <v>21408.174999999999</v>
      </c>
      <c r="F18" s="11">
        <f>SUM(B18:E18)</f>
        <v>185702.55</v>
      </c>
    </row>
    <row r="19" spans="1:6" x14ac:dyDescent="0.2">
      <c r="B19" s="12"/>
      <c r="C19" s="12"/>
      <c r="D19" s="12"/>
      <c r="E19" s="12"/>
      <c r="F19" s="19"/>
    </row>
    <row r="20" spans="1:6" x14ac:dyDescent="0.2">
      <c r="A20" s="1" t="s">
        <v>7</v>
      </c>
      <c r="B20" s="31">
        <v>2080</v>
      </c>
      <c r="C20" s="31">
        <v>2080</v>
      </c>
      <c r="D20" s="31">
        <v>1040</v>
      </c>
      <c r="E20" s="31">
        <v>2080</v>
      </c>
      <c r="F20" s="19"/>
    </row>
    <row r="21" spans="1:6" x14ac:dyDescent="0.2">
      <c r="A21" s="2" t="s">
        <v>8</v>
      </c>
      <c r="B21" s="12"/>
      <c r="C21" s="12"/>
      <c r="D21" s="12"/>
      <c r="E21" s="12"/>
      <c r="F21" s="19"/>
    </row>
    <row r="22" spans="1:6" x14ac:dyDescent="0.2">
      <c r="A22" s="4" t="s">
        <v>29</v>
      </c>
      <c r="B22" s="9">
        <v>-10</v>
      </c>
      <c r="C22" s="9">
        <v>-10</v>
      </c>
      <c r="D22" s="9">
        <v>-5</v>
      </c>
      <c r="E22" s="9">
        <v>-10</v>
      </c>
      <c r="F22" s="19"/>
    </row>
    <row r="23" spans="1:6" x14ac:dyDescent="0.2">
      <c r="A23" s="4" t="s">
        <v>9</v>
      </c>
      <c r="B23" s="9">
        <v>-10</v>
      </c>
      <c r="C23" s="9">
        <v>-10</v>
      </c>
      <c r="D23" s="9">
        <v>-10</v>
      </c>
      <c r="E23" s="9">
        <v>-10</v>
      </c>
      <c r="F23" s="19"/>
    </row>
    <row r="24" spans="1:6" x14ac:dyDescent="0.2">
      <c r="A24" s="4" t="s">
        <v>30</v>
      </c>
      <c r="B24" s="9">
        <f>-(B20-B22-B23)*5%</f>
        <v>-105</v>
      </c>
      <c r="C24" s="9">
        <f>-(C20-C22-C23)*5%</f>
        <v>-105</v>
      </c>
      <c r="D24" s="9">
        <f>-(D20-D22-D23)*5%</f>
        <v>-52.75</v>
      </c>
      <c r="E24" s="9">
        <f>-(E20-E22-E23)*5%</f>
        <v>-105</v>
      </c>
      <c r="F24" s="19"/>
    </row>
    <row r="25" spans="1:6" x14ac:dyDescent="0.2">
      <c r="A25" s="2" t="s">
        <v>32</v>
      </c>
      <c r="B25" s="17">
        <f>B9</f>
        <v>1</v>
      </c>
      <c r="C25" s="17">
        <f>C9</f>
        <v>1</v>
      </c>
      <c r="D25" s="17">
        <f>D9</f>
        <v>0.55000000000000004</v>
      </c>
      <c r="E25" s="17">
        <f>E9</f>
        <v>7.0000000000000007E-2</v>
      </c>
      <c r="F25" s="24" t="s">
        <v>11</v>
      </c>
    </row>
    <row r="26" spans="1:6" x14ac:dyDescent="0.2">
      <c r="A26" s="2" t="s">
        <v>15</v>
      </c>
      <c r="B26" s="11">
        <f>SUM(B20:B24)*B25</f>
        <v>1955</v>
      </c>
      <c r="C26" s="11">
        <f>SUM(C20:C24)*C25</f>
        <v>1955</v>
      </c>
      <c r="D26" s="11">
        <f>SUM(D20:D24)*D25</f>
        <v>534.73750000000007</v>
      </c>
      <c r="E26" s="11">
        <f>SUM(E20:E24)*E25</f>
        <v>136.85000000000002</v>
      </c>
      <c r="F26" s="11">
        <f>SUM(B26:E26)</f>
        <v>4581.5875000000005</v>
      </c>
    </row>
    <row r="27" spans="1:6" x14ac:dyDescent="0.2">
      <c r="B27" s="12"/>
      <c r="C27" s="12"/>
      <c r="D27" s="12"/>
      <c r="E27" s="12"/>
      <c r="F27" s="19"/>
    </row>
    <row r="28" spans="1:6" x14ac:dyDescent="0.2">
      <c r="A28" s="1" t="s">
        <v>6</v>
      </c>
      <c r="B28" s="11">
        <f>B18</f>
        <v>68825</v>
      </c>
      <c r="C28" s="11">
        <f>C18</f>
        <v>68826</v>
      </c>
      <c r="D28" s="11">
        <f>D18</f>
        <v>26643.375000000004</v>
      </c>
      <c r="E28" s="11">
        <f>E18</f>
        <v>21408.174999999999</v>
      </c>
      <c r="F28" s="11">
        <f>F18</f>
        <v>185702.55</v>
      </c>
    </row>
    <row r="29" spans="1:6" x14ac:dyDescent="0.2">
      <c r="A29" s="2" t="s">
        <v>13</v>
      </c>
      <c r="B29" s="11">
        <f>B26</f>
        <v>1955</v>
      </c>
      <c r="C29" s="11">
        <f>C26</f>
        <v>1955</v>
      </c>
      <c r="D29" s="11">
        <f>D26</f>
        <v>534.73750000000007</v>
      </c>
      <c r="E29" s="11">
        <f>E26</f>
        <v>136.85000000000002</v>
      </c>
      <c r="F29" s="11">
        <f>F26</f>
        <v>4581.5875000000005</v>
      </c>
    </row>
    <row r="30" spans="1:6" ht="21" customHeight="1" x14ac:dyDescent="0.25">
      <c r="A30" s="2" t="s">
        <v>14</v>
      </c>
      <c r="B30" s="15">
        <f>IF(B28=0,"",IF(B29=0,"",B28/B29))</f>
        <v>35.204603580562662</v>
      </c>
      <c r="C30" s="15">
        <f>IF(C28=0,"",IF(C29=0,"",C28/C29))</f>
        <v>35.205115089514067</v>
      </c>
      <c r="D30" s="15">
        <f>IF(D28=0,"",IF(D29=0,"",D28/D29))</f>
        <v>49.825147852918491</v>
      </c>
      <c r="E30" s="15">
        <f>IF(E28=0,"",IF(E29=0,"",E28/E29))</f>
        <v>156.43533065400069</v>
      </c>
      <c r="F30" s="15">
        <f>IF(F28=0,"",IF(F29=0,"",F28/F29))</f>
        <v>40.532359144073965</v>
      </c>
    </row>
    <row r="31" spans="1:6" ht="15" customHeight="1" thickBot="1" x14ac:dyDescent="0.25">
      <c r="A31" s="16" t="s">
        <v>3</v>
      </c>
      <c r="B31" s="26"/>
      <c r="C31" s="27"/>
      <c r="D31" s="27"/>
      <c r="E31" s="27"/>
      <c r="F31" s="28"/>
    </row>
  </sheetData>
  <mergeCells count="1">
    <mergeCell ref="F1:F3"/>
  </mergeCells>
  <pageMargins left="0.45" right="0.55000000000000004" top="0.82" bottom="0.62" header="0.5" footer="0.5"/>
  <pageSetup orientation="landscape" horizontalDpi="4294967292" verticalDpi="4294967292" r:id="rId1"/>
  <headerFooter alignWithMargins="0">
    <oddHeader>&amp;C&amp;"Arial,Bold"&amp;12Recharge Personnel Hourly Rate Calculations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D1B4944A765646B07E2BE3115CD837" ma:contentTypeVersion="4" ma:contentTypeDescription="Create a new document." ma:contentTypeScope="" ma:versionID="3ab896703cf0ad79f79e70514453a4e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777fbda8bbaba62102ed1c73fb84c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BCA554-5982-4861-BB9C-7FB14CD1F6A6}"/>
</file>

<file path=customXml/itemProps2.xml><?xml version="1.0" encoding="utf-8"?>
<ds:datastoreItem xmlns:ds="http://schemas.openxmlformats.org/officeDocument/2006/customXml" ds:itemID="{16E4938A-7A3A-4701-9A49-B3436FE47F3D}"/>
</file>

<file path=customXml/itemProps3.xml><?xml version="1.0" encoding="utf-8"?>
<ds:datastoreItem xmlns:ds="http://schemas.openxmlformats.org/officeDocument/2006/customXml" ds:itemID="{D402C444-3EE8-4565-8219-CE7C2CCFBC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 rate template </vt:lpstr>
      <vt:lpstr>hourly rate template sample</vt:lpstr>
    </vt:vector>
  </TitlesOfParts>
  <Company>UCSB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Mary Lum</dc:creator>
  <cp:lastModifiedBy>Chenise Bonilla</cp:lastModifiedBy>
  <cp:lastPrinted>2007-10-08T19:57:40Z</cp:lastPrinted>
  <dcterms:created xsi:type="dcterms:W3CDTF">2005-08-23T16:42:12Z</dcterms:created>
  <dcterms:modified xsi:type="dcterms:W3CDTF">2019-05-31T18:45:46Z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0x01010024D1B4944A765646B07E2BE3115CD837</vt:lpwstr>
  </property>
  <property fmtid="{D5CDD505-2E9C-101B-9397-08002B2CF9AE}" pid="3" name="Order">
    <vt:r8>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